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ty of Nottingham 2013-2019\Uon Data Repository uploads\Nottingham\NWL paper multiple benefits\"/>
    </mc:Choice>
  </mc:AlternateContent>
  <bookViews>
    <workbookView xWindow="480" yWindow="150" windowWidth="27795" windowHeight="13230" tabRatio="670"/>
  </bookViews>
  <sheets>
    <sheet name="All data" sheetId="1" r:id="rId1"/>
    <sheet name="Plot data" sheetId="2" r:id="rId2"/>
    <sheet name="Post-conf benefits plot" sheetId="5" r:id="rId3"/>
    <sheet name="Pie chart post conf no flood" sheetId="10" r:id="rId4"/>
  </sheets>
  <calcPr calcId="152511"/>
</workbook>
</file>

<file path=xl/calcChain.xml><?xml version="1.0" encoding="utf-8"?>
<calcChain xmlns="http://schemas.openxmlformats.org/spreadsheetml/2006/main">
  <c r="G14" i="2" l="1"/>
  <c r="G15" i="2" s="1"/>
  <c r="E12" i="2"/>
  <c r="E18" i="2" s="1"/>
  <c r="E20" i="2" l="1"/>
  <c r="E21" i="2"/>
  <c r="E17" i="2"/>
  <c r="E19" i="2"/>
  <c r="E16" i="2"/>
  <c r="E23" i="2" l="1"/>
</calcChain>
</file>

<file path=xl/sharedStrings.xml><?xml version="1.0" encoding="utf-8"?>
<sst xmlns="http://schemas.openxmlformats.org/spreadsheetml/2006/main" count="72" uniqueCount="40">
  <si>
    <t>Ecosystem Service</t>
  </si>
  <si>
    <t>Impact</t>
  </si>
  <si>
    <t>Present Value before confidence applied (£)</t>
  </si>
  <si>
    <t>Present Value after confidence applied (£)</t>
  </si>
  <si>
    <t>Provisioning services</t>
  </si>
  <si>
    <t xml:space="preserve">Economic growth </t>
  </si>
  <si>
    <t>Enabling development</t>
  </si>
  <si>
    <t>Flexible infrastructure/climate change adaptation</t>
  </si>
  <si>
    <t>Pumping wastewater</t>
  </si>
  <si>
    <t>Rainwater harvesting</t>
  </si>
  <si>
    <t>Tourism</t>
  </si>
  <si>
    <t>Treating wastewater</t>
  </si>
  <si>
    <t>Groundwater recharge</t>
  </si>
  <si>
    <t>User-defined (Crops)</t>
  </si>
  <si>
    <t>User-defined</t>
  </si>
  <si>
    <t>Regulating services</t>
  </si>
  <si>
    <t>Air quality</t>
  </si>
  <si>
    <t>Building temperature</t>
  </si>
  <si>
    <t>Carbon reduction and sequestration</t>
  </si>
  <si>
    <t>Flooding</t>
  </si>
  <si>
    <t>Water quality</t>
  </si>
  <si>
    <t>User-defined (Vehicle damage)</t>
  </si>
  <si>
    <t>Cultural services</t>
  </si>
  <si>
    <t>Amenity</t>
  </si>
  <si>
    <t>Crime</t>
  </si>
  <si>
    <t>Education</t>
  </si>
  <si>
    <t>Health</t>
  </si>
  <si>
    <t>Recreation</t>
  </si>
  <si>
    <t>Traffic calming</t>
  </si>
  <si>
    <t>User-defined (Noise and disruption)</t>
  </si>
  <si>
    <t>Supporting services</t>
  </si>
  <si>
    <t>Biodiversity and ecology</t>
  </si>
  <si>
    <t>Financial</t>
  </si>
  <si>
    <t>Environmental</t>
  </si>
  <si>
    <t>Social</t>
  </si>
  <si>
    <t>Vehicle damage avoided</t>
  </si>
  <si>
    <t>Noise and disruption</t>
  </si>
  <si>
    <t>Loss of crops/revenue</t>
  </si>
  <si>
    <t>%</t>
  </si>
  <si>
    <t>Disbenefits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</si>
</sst>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165" fontId="2" fillId="0" borderId="0" xfId="0" applyNumberFormat="1" applyFont="1"/>
    <xf numFmtId="165" fontId="3" fillId="0" borderId="0" xfId="0" applyNumberFormat="1" applyFont="1"/>
    <xf numFmtId="0" fontId="4" fillId="2" borderId="0" xfId="0" applyFont="1" applyFill="1"/>
    <xf numFmtId="2" fontId="2" fillId="0" borderId="0" xfId="0" applyNumberFormat="1" applyFon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Individual benefits (post-confidence, present value)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'Plot data'!$C$3:$C$8</c:f>
              <c:strCache>
                <c:ptCount val="6"/>
                <c:pt idx="0">
                  <c:v>Biodiversity and ecology</c:v>
                </c:pt>
                <c:pt idx="1">
                  <c:v>Vehicle damage avoided</c:v>
                </c:pt>
                <c:pt idx="2">
                  <c:v>Amenity</c:v>
                </c:pt>
                <c:pt idx="3">
                  <c:v>Recreation</c:v>
                </c:pt>
                <c:pt idx="4">
                  <c:v>Water quality</c:v>
                </c:pt>
                <c:pt idx="5">
                  <c:v>Flooding</c:v>
                </c:pt>
              </c:strCache>
            </c:strRef>
          </c:cat>
          <c:val>
            <c:numRef>
              <c:f>'Plot data'!$E$3:$E$8</c:f>
              <c:numCache>
                <c:formatCode>"£"#,##0</c:formatCode>
                <c:ptCount val="6"/>
                <c:pt idx="0">
                  <c:v>32928.152364178255</c:v>
                </c:pt>
                <c:pt idx="1">
                  <c:v>40004.426904730666</c:v>
                </c:pt>
                <c:pt idx="2">
                  <c:v>100292.10738025945</c:v>
                </c:pt>
                <c:pt idx="3">
                  <c:v>240605.45954112301</c:v>
                </c:pt>
                <c:pt idx="4">
                  <c:v>1105344.6150416255</c:v>
                </c:pt>
                <c:pt idx="5">
                  <c:v>49837504.97433883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'Plot data'!$C$3:$C$7</c:f>
              <c:strCache>
                <c:ptCount val="5"/>
                <c:pt idx="0">
                  <c:v>Biodiversity and ecology</c:v>
                </c:pt>
                <c:pt idx="1">
                  <c:v>Vehicle damage avoided</c:v>
                </c:pt>
                <c:pt idx="2">
                  <c:v>Amenity</c:v>
                </c:pt>
                <c:pt idx="3">
                  <c:v>Recreation</c:v>
                </c:pt>
                <c:pt idx="4">
                  <c:v>Water quality</c:v>
                </c:pt>
              </c:strCache>
            </c:strRef>
          </c:cat>
          <c:val>
            <c:numRef>
              <c:f>'Plot data'!$E$3:$E$7</c:f>
              <c:numCache>
                <c:formatCode>"£"#,##0</c:formatCode>
                <c:ptCount val="5"/>
                <c:pt idx="0">
                  <c:v>32928.152364178255</c:v>
                </c:pt>
                <c:pt idx="1">
                  <c:v>40004.426904730666</c:v>
                </c:pt>
                <c:pt idx="2">
                  <c:v>100292.10738025945</c:v>
                </c:pt>
                <c:pt idx="3">
                  <c:v>240605.45954112301</c:v>
                </c:pt>
                <c:pt idx="4">
                  <c:v>1105344.6150416255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601961540438541"/>
          <c:y val="1.9189004866471118E-3"/>
          <c:w val="0.15851756200680014"/>
          <c:h val="0.22682401310455777"/>
        </c:manualLayout>
      </c:layout>
      <c:overlay val="1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21" sqref="B21"/>
    </sheetView>
  </sheetViews>
  <sheetFormatPr defaultRowHeight="15" x14ac:dyDescent="0.25"/>
  <cols>
    <col min="1" max="1" width="18.140625" style="2" bestFit="1" customWidth="1"/>
    <col min="2" max="2" width="41.28515625" style="2" bestFit="1" customWidth="1"/>
    <col min="3" max="3" width="36.140625" style="2" bestFit="1" customWidth="1"/>
    <col min="4" max="4" width="34.7109375" style="2" bestFit="1" customWidth="1"/>
    <col min="8" max="16384" width="9.140625" style="2"/>
  </cols>
  <sheetData>
    <row r="1" spans="1:4" s="1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</row>
    <row r="3" spans="1:4" s="2" customFormat="1" ht="12.75" x14ac:dyDescent="0.2">
      <c r="A3" s="2" t="s">
        <v>4</v>
      </c>
      <c r="B3" s="2" t="s">
        <v>5</v>
      </c>
      <c r="C3" s="2">
        <v>0</v>
      </c>
      <c r="D3" s="2">
        <v>0</v>
      </c>
    </row>
    <row r="4" spans="1:4" s="2" customFormat="1" ht="12.75" x14ac:dyDescent="0.2">
      <c r="B4" s="2" t="s">
        <v>6</v>
      </c>
      <c r="C4" s="2">
        <v>0</v>
      </c>
      <c r="D4" s="2">
        <v>0</v>
      </c>
    </row>
    <row r="5" spans="1:4" s="2" customFormat="1" ht="12.75" x14ac:dyDescent="0.2">
      <c r="B5" s="2" t="s">
        <v>7</v>
      </c>
    </row>
    <row r="6" spans="1:4" s="2" customFormat="1" ht="12.75" x14ac:dyDescent="0.2">
      <c r="B6" s="2" t="s">
        <v>8</v>
      </c>
      <c r="C6" s="2">
        <v>0</v>
      </c>
      <c r="D6" s="2">
        <v>0</v>
      </c>
    </row>
    <row r="7" spans="1:4" s="2" customFormat="1" ht="12.75" x14ac:dyDescent="0.2">
      <c r="B7" s="2" t="s">
        <v>9</v>
      </c>
      <c r="C7" s="2">
        <v>0</v>
      </c>
      <c r="D7" s="2">
        <v>0</v>
      </c>
    </row>
    <row r="8" spans="1:4" s="2" customFormat="1" ht="12.75" x14ac:dyDescent="0.2">
      <c r="B8" s="2" t="s">
        <v>10</v>
      </c>
      <c r="C8" s="2">
        <v>0</v>
      </c>
      <c r="D8" s="2">
        <v>0</v>
      </c>
    </row>
    <row r="9" spans="1:4" s="2" customFormat="1" ht="12.75" x14ac:dyDescent="0.2">
      <c r="B9" s="2" t="s">
        <v>11</v>
      </c>
      <c r="C9" s="2">
        <v>0</v>
      </c>
      <c r="D9" s="2">
        <v>0</v>
      </c>
    </row>
    <row r="10" spans="1:4" s="2" customFormat="1" ht="12.75" x14ac:dyDescent="0.2">
      <c r="B10" s="2" t="s">
        <v>12</v>
      </c>
      <c r="C10" s="2">
        <v>0</v>
      </c>
      <c r="D10" s="2">
        <v>0</v>
      </c>
    </row>
    <row r="11" spans="1:4" s="2" customFormat="1" ht="12.75" x14ac:dyDescent="0.2">
      <c r="B11" s="2" t="s">
        <v>13</v>
      </c>
      <c r="C11" s="2">
        <v>-214749.94083943433</v>
      </c>
      <c r="D11" s="2">
        <v>-120796.84172218181</v>
      </c>
    </row>
    <row r="12" spans="1:4" s="2" customFormat="1" ht="12.75" x14ac:dyDescent="0.2">
      <c r="B12" s="2" t="s">
        <v>14</v>
      </c>
    </row>
    <row r="14" spans="1:4" s="2" customFormat="1" ht="12.75" x14ac:dyDescent="0.2">
      <c r="A14" s="2" t="s">
        <v>15</v>
      </c>
      <c r="B14" s="2" t="s">
        <v>16</v>
      </c>
      <c r="C14" s="2">
        <v>0</v>
      </c>
      <c r="D14" s="2">
        <v>0</v>
      </c>
    </row>
    <row r="15" spans="1:4" s="2" customFormat="1" ht="12.75" x14ac:dyDescent="0.2">
      <c r="B15" s="2" t="s">
        <v>17</v>
      </c>
      <c r="C15" s="2">
        <v>0</v>
      </c>
      <c r="D15" s="2">
        <v>0</v>
      </c>
    </row>
    <row r="16" spans="1:4" s="2" customFormat="1" ht="12.75" x14ac:dyDescent="0.2">
      <c r="B16" s="2" t="s">
        <v>18</v>
      </c>
      <c r="C16" s="2">
        <v>0</v>
      </c>
      <c r="D16" s="2">
        <v>0</v>
      </c>
    </row>
    <row r="17" spans="1:4" s="2" customFormat="1" ht="12.75" x14ac:dyDescent="0.2">
      <c r="B17" s="2" t="s">
        <v>19</v>
      </c>
      <c r="C17" s="2">
        <v>49837504.97433883</v>
      </c>
      <c r="D17" s="2">
        <v>49837504.97433883</v>
      </c>
    </row>
    <row r="18" spans="1:4" s="2" customFormat="1" ht="12.75" x14ac:dyDescent="0.2">
      <c r="B18" s="2" t="s">
        <v>20</v>
      </c>
      <c r="C18" s="2">
        <v>2210689.2300832509</v>
      </c>
      <c r="D18" s="2">
        <v>1105344.6150416255</v>
      </c>
    </row>
    <row r="19" spans="1:4" s="2" customFormat="1" ht="12.75" x14ac:dyDescent="0.2">
      <c r="B19" s="2" t="s">
        <v>21</v>
      </c>
      <c r="C19" s="2">
        <v>40004.426904730666</v>
      </c>
      <c r="D19" s="2">
        <v>40004.426904730666</v>
      </c>
    </row>
    <row r="20" spans="1:4" s="2" customFormat="1" ht="12.75" x14ac:dyDescent="0.2">
      <c r="B20" s="2" t="s">
        <v>14</v>
      </c>
    </row>
    <row r="22" spans="1:4" s="2" customFormat="1" ht="12.75" x14ac:dyDescent="0.2">
      <c r="A22" s="2" t="s">
        <v>22</v>
      </c>
      <c r="B22" s="2" t="s">
        <v>23</v>
      </c>
      <c r="C22" s="2">
        <v>178297.07978712791</v>
      </c>
      <c r="D22" s="2">
        <v>100292.10738025945</v>
      </c>
    </row>
    <row r="23" spans="1:4" s="2" customFormat="1" ht="12.75" x14ac:dyDescent="0.2">
      <c r="B23" s="2" t="s">
        <v>24</v>
      </c>
      <c r="C23" s="2">
        <v>0</v>
      </c>
      <c r="D23" s="2">
        <v>0</v>
      </c>
    </row>
    <row r="24" spans="1:4" s="2" customFormat="1" ht="12.75" x14ac:dyDescent="0.2">
      <c r="B24" s="2" t="s">
        <v>25</v>
      </c>
      <c r="C24" s="2">
        <v>0</v>
      </c>
      <c r="D24" s="2">
        <v>0</v>
      </c>
    </row>
    <row r="25" spans="1:4" s="2" customFormat="1" ht="12.75" x14ac:dyDescent="0.2">
      <c r="B25" s="2" t="s">
        <v>26</v>
      </c>
      <c r="C25" s="2">
        <v>0</v>
      </c>
      <c r="D25" s="2">
        <v>0</v>
      </c>
    </row>
    <row r="26" spans="1:4" s="2" customFormat="1" ht="12.75" x14ac:dyDescent="0.2">
      <c r="B26" s="2" t="s">
        <v>27</v>
      </c>
      <c r="C26" s="2">
        <v>641614.55877632799</v>
      </c>
      <c r="D26" s="2">
        <v>240605.45954112301</v>
      </c>
    </row>
    <row r="27" spans="1:4" s="2" customFormat="1" ht="12.75" x14ac:dyDescent="0.2">
      <c r="B27" s="2" t="s">
        <v>28</v>
      </c>
      <c r="C27" s="2">
        <v>0</v>
      </c>
      <c r="D27" s="2">
        <v>0</v>
      </c>
    </row>
    <row r="28" spans="1:4" s="2" customFormat="1" ht="12.75" x14ac:dyDescent="0.2">
      <c r="B28" s="2" t="s">
        <v>29</v>
      </c>
      <c r="C28" s="2">
        <v>-30947.340472180447</v>
      </c>
      <c r="D28" s="2">
        <v>-17407.879015601502</v>
      </c>
    </row>
    <row r="29" spans="1:4" s="2" customFormat="1" ht="12.75" x14ac:dyDescent="0.2">
      <c r="B29" s="2" t="s">
        <v>14</v>
      </c>
    </row>
    <row r="31" spans="1:4" s="2" customFormat="1" ht="12.75" x14ac:dyDescent="0.2">
      <c r="A31" s="2" t="s">
        <v>30</v>
      </c>
      <c r="B31" s="2" t="s">
        <v>31</v>
      </c>
      <c r="C31" s="2">
        <v>43904.203152237678</v>
      </c>
      <c r="D31" s="2">
        <v>32928.152364178255</v>
      </c>
    </row>
    <row r="32" spans="1:4" s="2" customFormat="1" ht="12.75" x14ac:dyDescent="0.2">
      <c r="B32" s="2" t="s">
        <v>14</v>
      </c>
    </row>
    <row r="33" spans="2:2" s="2" customFormat="1" ht="12.75" x14ac:dyDescent="0.2">
      <c r="B33" s="2" t="s"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8" sqref="E18"/>
    </sheetView>
  </sheetViews>
  <sheetFormatPr defaultRowHeight="12.75" x14ac:dyDescent="0.2"/>
  <cols>
    <col min="1" max="1" width="18.140625" style="2" bestFit="1" customWidth="1"/>
    <col min="2" max="2" width="18.140625" style="2" customWidth="1"/>
    <col min="3" max="3" width="41.28515625" style="2" bestFit="1" customWidth="1"/>
    <col min="4" max="4" width="36.140625" style="4" bestFit="1" customWidth="1"/>
    <col min="5" max="5" width="34.7109375" style="4" bestFit="1" customWidth="1"/>
    <col min="6" max="16384" width="9.140625" style="2"/>
  </cols>
  <sheetData>
    <row r="1" spans="1:7" s="1" customFormat="1" x14ac:dyDescent="0.2">
      <c r="A1" s="1" t="s">
        <v>0</v>
      </c>
      <c r="C1" s="1" t="s">
        <v>1</v>
      </c>
      <c r="D1" s="3" t="s">
        <v>2</v>
      </c>
      <c r="E1" s="3" t="s">
        <v>3</v>
      </c>
    </row>
    <row r="3" spans="1:7" x14ac:dyDescent="0.2">
      <c r="A3" s="2" t="s">
        <v>30</v>
      </c>
      <c r="B3" s="11" t="s">
        <v>34</v>
      </c>
      <c r="C3" s="5" t="s">
        <v>31</v>
      </c>
      <c r="D3" s="7">
        <v>43904.203152237678</v>
      </c>
      <c r="E3" s="7">
        <v>32928.152364178255</v>
      </c>
    </row>
    <row r="4" spans="1:7" x14ac:dyDescent="0.2">
      <c r="A4" s="2" t="s">
        <v>15</v>
      </c>
      <c r="B4" s="4" t="s">
        <v>32</v>
      </c>
      <c r="C4" s="5" t="s">
        <v>35</v>
      </c>
      <c r="D4" s="7">
        <v>40004.426904730666</v>
      </c>
      <c r="E4" s="7">
        <v>40004.426904730666</v>
      </c>
    </row>
    <row r="5" spans="1:7" x14ac:dyDescent="0.2">
      <c r="A5" s="2" t="s">
        <v>22</v>
      </c>
      <c r="B5" s="11" t="s">
        <v>34</v>
      </c>
      <c r="C5" s="5" t="s">
        <v>23</v>
      </c>
      <c r="D5" s="7">
        <v>178297.07978712791</v>
      </c>
      <c r="E5" s="7">
        <v>100292.10738025945</v>
      </c>
    </row>
    <row r="6" spans="1:7" x14ac:dyDescent="0.2">
      <c r="A6" s="2" t="s">
        <v>22</v>
      </c>
      <c r="B6" s="11" t="s">
        <v>34</v>
      </c>
      <c r="C6" s="5" t="s">
        <v>27</v>
      </c>
      <c r="D6" s="7">
        <v>641614.55877632799</v>
      </c>
      <c r="E6" s="7">
        <v>240605.45954112301</v>
      </c>
    </row>
    <row r="7" spans="1:7" x14ac:dyDescent="0.2">
      <c r="A7" s="2" t="s">
        <v>15</v>
      </c>
      <c r="B7" s="4" t="s">
        <v>33</v>
      </c>
      <c r="C7" s="5" t="s">
        <v>20</v>
      </c>
      <c r="D7" s="7">
        <v>2210689.2300832509</v>
      </c>
      <c r="E7" s="7">
        <v>1105344.6150416255</v>
      </c>
    </row>
    <row r="8" spans="1:7" x14ac:dyDescent="0.2">
      <c r="A8" s="2" t="s">
        <v>15</v>
      </c>
      <c r="B8" s="4" t="s">
        <v>33</v>
      </c>
      <c r="C8" s="5" t="s">
        <v>19</v>
      </c>
      <c r="D8" s="7">
        <v>49837504.97433883</v>
      </c>
      <c r="E8" s="7">
        <v>49837504.97433883</v>
      </c>
    </row>
    <row r="9" spans="1:7" x14ac:dyDescent="0.2">
      <c r="A9" s="2" t="s">
        <v>4</v>
      </c>
      <c r="B9" s="4" t="s">
        <v>32</v>
      </c>
      <c r="C9" s="6" t="s">
        <v>37</v>
      </c>
      <c r="D9" s="8">
        <v>-214749.94083943433</v>
      </c>
      <c r="E9" s="8">
        <v>-120796.84172218181</v>
      </c>
    </row>
    <row r="10" spans="1:7" x14ac:dyDescent="0.2">
      <c r="A10" s="2" t="s">
        <v>22</v>
      </c>
      <c r="B10" s="4" t="s">
        <v>34</v>
      </c>
      <c r="C10" s="6" t="s">
        <v>36</v>
      </c>
      <c r="D10" s="8">
        <v>-30947.340472180447</v>
      </c>
      <c r="E10" s="8">
        <v>-17407.879015601502</v>
      </c>
    </row>
    <row r="12" spans="1:7" x14ac:dyDescent="0.2">
      <c r="E12" s="4">
        <f>SUM(E3:E8)</f>
        <v>51356679.735570744</v>
      </c>
    </row>
    <row r="13" spans="1:7" x14ac:dyDescent="0.2">
      <c r="G13" s="2" t="s">
        <v>39</v>
      </c>
    </row>
    <row r="14" spans="1:7" x14ac:dyDescent="0.2">
      <c r="G14" s="7">
        <f>E9+E10</f>
        <v>-138204.7207377833</v>
      </c>
    </row>
    <row r="15" spans="1:7" x14ac:dyDescent="0.2">
      <c r="D15" s="2"/>
      <c r="E15" s="9" t="s">
        <v>38</v>
      </c>
      <c r="G15" s="2">
        <f>G14/E12*100</f>
        <v>-0.26910758532168061</v>
      </c>
    </row>
    <row r="16" spans="1:7" x14ac:dyDescent="0.2">
      <c r="D16" s="5" t="s">
        <v>31</v>
      </c>
      <c r="E16" s="10">
        <f>E3/$E$12*100</f>
        <v>6.4116591130348149E-2</v>
      </c>
    </row>
    <row r="17" spans="4:5" x14ac:dyDescent="0.2">
      <c r="D17" s="5" t="s">
        <v>35</v>
      </c>
      <c r="E17" s="10">
        <f t="shared" ref="E17:E21" si="0">E4/$E$12*100</f>
        <v>7.7895274988002652E-2</v>
      </c>
    </row>
    <row r="18" spans="4:5" x14ac:dyDescent="0.2">
      <c r="D18" s="5" t="s">
        <v>23</v>
      </c>
      <c r="E18" s="10">
        <f t="shared" si="0"/>
        <v>0.19528541933912244</v>
      </c>
    </row>
    <row r="19" spans="4:5" x14ac:dyDescent="0.2">
      <c r="D19" s="5" t="s">
        <v>27</v>
      </c>
      <c r="E19" s="10">
        <f t="shared" si="0"/>
        <v>0.46849886086867581</v>
      </c>
    </row>
    <row r="20" spans="4:5" x14ac:dyDescent="0.2">
      <c r="D20" s="5" t="s">
        <v>20</v>
      </c>
      <c r="E20" s="10">
        <f t="shared" si="0"/>
        <v>2.1522898690743046</v>
      </c>
    </row>
    <row r="21" spans="4:5" x14ac:dyDescent="0.2">
      <c r="D21" s="5" t="s">
        <v>19</v>
      </c>
      <c r="E21" s="10">
        <f t="shared" si="0"/>
        <v>97.041913984599546</v>
      </c>
    </row>
    <row r="22" spans="4:5" x14ac:dyDescent="0.2">
      <c r="D22" s="2"/>
      <c r="E22" s="10"/>
    </row>
    <row r="23" spans="4:5" x14ac:dyDescent="0.2">
      <c r="D23" s="2"/>
      <c r="E23" s="10">
        <f>SUM(E16:E21)</f>
        <v>100</v>
      </c>
    </row>
    <row r="24" spans="4:5" x14ac:dyDescent="0.2">
      <c r="D24" s="2"/>
      <c r="E24" s="2"/>
    </row>
    <row r="25" spans="4:5" x14ac:dyDescent="0.2">
      <c r="D25" s="2"/>
      <c r="E25" s="2"/>
    </row>
    <row r="26" spans="4:5" x14ac:dyDescent="0.2">
      <c r="E26" s="2"/>
    </row>
    <row r="27" spans="4:5" x14ac:dyDescent="0.2">
      <c r="E27" s="2"/>
    </row>
    <row r="28" spans="4:5" x14ac:dyDescent="0.2">
      <c r="E28" s="2"/>
    </row>
    <row r="29" spans="4:5" x14ac:dyDescent="0.2">
      <c r="E29" s="2"/>
    </row>
    <row r="30" spans="4:5" x14ac:dyDescent="0.2">
      <c r="E30" s="2"/>
    </row>
    <row r="31" spans="4:5" x14ac:dyDescent="0.2">
      <c r="E31" s="2"/>
    </row>
    <row r="32" spans="4:5" x14ac:dyDescent="0.2">
      <c r="E32" s="2"/>
    </row>
    <row r="33" spans="5:5" x14ac:dyDescent="0.2">
      <c r="E33" s="2"/>
    </row>
    <row r="34" spans="5:5" x14ac:dyDescent="0.2">
      <c r="E34" s="2"/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  <row r="44" spans="5:5" x14ac:dyDescent="0.2">
      <c r="E44" s="2"/>
    </row>
    <row r="45" spans="5:5" x14ac:dyDescent="0.2">
      <c r="E45" s="2"/>
    </row>
  </sheetData>
  <sortState ref="A3:E10">
    <sortCondition ref="E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All data</vt:lpstr>
      <vt:lpstr>Plot data</vt:lpstr>
      <vt:lpstr>Post-conf benefits plot</vt:lpstr>
      <vt:lpstr>Pie chart post conf no flood</vt:lpstr>
    </vt:vector>
  </TitlesOfParts>
  <Company>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Lawson</dc:creator>
  <cp:lastModifiedBy>O'donnell Emily</cp:lastModifiedBy>
  <dcterms:created xsi:type="dcterms:W3CDTF">2016-06-14T15:24:18Z</dcterms:created>
  <dcterms:modified xsi:type="dcterms:W3CDTF">2017-03-07T15:41:02Z</dcterms:modified>
</cp:coreProperties>
</file>