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u3547\Desktop\"/>
    </mc:Choice>
  </mc:AlternateContent>
  <xr:revisionPtr revIDLastSave="1" documentId="13_ncr:1_{394483BC-921C-4E1A-AD19-E94F5B9D136F}" xr6:coauthVersionLast="47" xr6:coauthVersionMax="47" xr10:uidLastSave="{A73AF742-3265-4D84-826C-8609FB6E470F}"/>
  <bookViews>
    <workbookView xWindow="28680" yWindow="-120" windowWidth="29040" windowHeight="15840" tabRatio="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70159304" val="1058" rev="124" revOS="4" revMin="124" revMax="0"/>
      <pm:docPrefs xmlns:pm="smNativeData" id="1670159304" fixedDigits="0" showNotice="1" showFrameBounds="1" autoChart="1" recalcOnPrint="1" recalcOnCopy="1" finalRounding="1" compatTextArt="1" tab="567" useDefinedPrintRange="1" printArea="currentSheet"/>
      <pm:compatibility xmlns:pm="smNativeData" id="1670159304" overlapCells="1"/>
      <pm:defCurrency xmlns:pm="smNativeData" id="1670159304"/>
    </ext>
  </extLst>
</workbook>
</file>

<file path=xl/calcChain.xml><?xml version="1.0" encoding="utf-8"?>
<calcChain xmlns="http://schemas.openxmlformats.org/spreadsheetml/2006/main">
  <c r="E21" i="1" l="1"/>
  <c r="F21" i="1" s="1"/>
  <c r="D21" i="1"/>
  <c r="M20" i="1"/>
  <c r="N20" i="1" s="1"/>
  <c r="L20" i="1"/>
  <c r="E20" i="1"/>
  <c r="F20" i="1" s="1"/>
  <c r="D20" i="1"/>
  <c r="M19" i="1"/>
  <c r="N19" i="1" s="1"/>
  <c r="L19" i="1"/>
  <c r="F19" i="1"/>
  <c r="E19" i="1"/>
  <c r="D19" i="1"/>
  <c r="N18" i="1"/>
  <c r="M18" i="1"/>
  <c r="L18" i="1"/>
  <c r="E18" i="1"/>
  <c r="F18" i="1" s="1"/>
  <c r="D18" i="1"/>
  <c r="E14" i="1"/>
  <c r="F14" i="1" s="1"/>
  <c r="D14" i="1"/>
  <c r="M13" i="1"/>
  <c r="N13" i="1" s="1"/>
  <c r="L13" i="1"/>
  <c r="E13" i="1"/>
  <c r="F13" i="1" s="1"/>
  <c r="D13" i="1"/>
  <c r="M12" i="1"/>
  <c r="N12" i="1" s="1"/>
  <c r="L12" i="1"/>
  <c r="E12" i="1"/>
  <c r="F12" i="1" s="1"/>
  <c r="D12" i="1"/>
  <c r="N11" i="1"/>
  <c r="M11" i="1"/>
  <c r="L11" i="1"/>
  <c r="F11" i="1"/>
  <c r="E11" i="1"/>
  <c r="D11" i="1"/>
  <c r="E6" i="1"/>
  <c r="F6" i="1" s="1"/>
  <c r="D6" i="1"/>
  <c r="M5" i="1"/>
  <c r="N5" i="1" s="1"/>
  <c r="L5" i="1"/>
  <c r="E5" i="1"/>
  <c r="F5" i="1" s="1"/>
  <c r="D5" i="1"/>
  <c r="M4" i="1"/>
  <c r="N4" i="1" s="1"/>
  <c r="L4" i="1"/>
  <c r="E4" i="1"/>
  <c r="F4" i="1" s="1"/>
  <c r="D4" i="1"/>
  <c r="M3" i="1"/>
  <c r="N3" i="1" s="1"/>
  <c r="L3" i="1"/>
  <c r="F3" i="1"/>
  <c r="E3" i="1"/>
  <c r="D3" i="1"/>
</calcChain>
</file>

<file path=xl/sharedStrings.xml><?xml version="1.0" encoding="utf-8"?>
<sst xmlns="http://schemas.openxmlformats.org/spreadsheetml/2006/main" count="47" uniqueCount="15">
  <si>
    <t xml:space="preserve">0.5cm depth </t>
  </si>
  <si>
    <t>Olaparib NPs</t>
  </si>
  <si>
    <t>0.5 cm depth</t>
  </si>
  <si>
    <t>CBD NPs</t>
  </si>
  <si>
    <t>Time</t>
  </si>
  <si>
    <t>OLA conc (ug/g) n=1</t>
  </si>
  <si>
    <t>OLA conc (ug/g) n=2</t>
  </si>
  <si>
    <t xml:space="preserve">Mean </t>
  </si>
  <si>
    <t>St.Dev</t>
  </si>
  <si>
    <t>SEM</t>
  </si>
  <si>
    <t>CBC conc (ug/g) n=1</t>
  </si>
  <si>
    <t>CBC conc (ug/g) n=2</t>
  </si>
  <si>
    <t>CBC conc (ug/g) n=3</t>
  </si>
  <si>
    <t xml:space="preserve">1cm depth </t>
  </si>
  <si>
    <t xml:space="preserve">3cm depth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</si>
</sst>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70159304" count="1">
        <pm:charStyle name="Normal" fontId="0" Id="1"/>
      </pm:charStyle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zoomScale="80" workbookViewId="0">
      <selection activeCell="U7" sqref="U7"/>
    </sheetView>
  </sheetViews>
  <sheetFormatPr defaultRowHeight="14.45"/>
  <cols>
    <col min="1" max="1" width="15.85546875" customWidth="1"/>
    <col min="2" max="2" width="18.7109375" customWidth="1"/>
    <col min="3" max="3" width="20" bestFit="1" customWidth="1"/>
    <col min="8" max="8" width="12.42578125" bestFit="1" customWidth="1"/>
    <col min="9" max="11" width="20" bestFit="1" customWidth="1"/>
  </cols>
  <sheetData>
    <row r="1" spans="1:17">
      <c r="A1" s="3" t="s">
        <v>0</v>
      </c>
      <c r="B1" s="3" t="s">
        <v>1</v>
      </c>
      <c r="C1" s="3"/>
      <c r="D1" s="3"/>
      <c r="E1" s="3"/>
      <c r="F1" s="3"/>
      <c r="G1" s="3"/>
      <c r="H1" s="3" t="s">
        <v>2</v>
      </c>
      <c r="I1" s="3" t="s">
        <v>3</v>
      </c>
      <c r="J1" s="3"/>
      <c r="K1" s="3"/>
      <c r="L1" s="3"/>
      <c r="M1" s="3"/>
      <c r="N1" s="3"/>
      <c r="O1" s="2"/>
      <c r="P1" s="2"/>
      <c r="Q1" s="2"/>
    </row>
    <row r="2" spans="1:17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/>
      <c r="H2" s="4" t="s">
        <v>4</v>
      </c>
      <c r="I2" s="3" t="s">
        <v>10</v>
      </c>
      <c r="J2" s="3" t="s">
        <v>11</v>
      </c>
      <c r="K2" s="3" t="s">
        <v>12</v>
      </c>
      <c r="L2" s="3" t="s">
        <v>7</v>
      </c>
      <c r="M2" s="3" t="s">
        <v>8</v>
      </c>
      <c r="N2" s="3" t="s">
        <v>9</v>
      </c>
      <c r="O2" s="2"/>
      <c r="P2" s="2"/>
      <c r="Q2" s="2"/>
    </row>
    <row r="3" spans="1:17">
      <c r="A3" s="2">
        <v>30</v>
      </c>
      <c r="B3" s="2">
        <v>3.0369999999999999</v>
      </c>
      <c r="C3" s="2">
        <v>4.1529999999999996</v>
      </c>
      <c r="D3" s="2">
        <f>AVERAGE(B3:C3)</f>
        <v>3.5949999999999998</v>
      </c>
      <c r="E3" s="2">
        <f>_xlfn.STDEV.P(B3:C3)</f>
        <v>0.55799999999999939</v>
      </c>
      <c r="F3" s="2">
        <f>E3/SQRT(2)</f>
        <v>0.39456558390209306</v>
      </c>
      <c r="G3" s="2"/>
      <c r="H3" s="1">
        <v>30</v>
      </c>
      <c r="I3" s="2">
        <v>13.62</v>
      </c>
      <c r="J3" s="2">
        <v>5.21</v>
      </c>
      <c r="K3" s="2">
        <v>9.26</v>
      </c>
      <c r="L3" s="2">
        <f>AVERAGE(I3:K3)</f>
        <v>9.3633333333333315</v>
      </c>
      <c r="M3" s="2">
        <f>_xlfn.STDEV.P(I3:K3)</f>
        <v>3.4341455349992938</v>
      </c>
      <c r="N3" s="2">
        <f>M3/SQRT(3)</f>
        <v>1.9827048490681938</v>
      </c>
    </row>
    <row r="4" spans="1:17">
      <c r="A4" s="2">
        <v>60</v>
      </c>
      <c r="B4" s="2">
        <v>1.4810000000000001</v>
      </c>
      <c r="C4" s="2"/>
      <c r="D4" s="2">
        <f>AVERAGE(B4:C4)</f>
        <v>1.4810000000000001</v>
      </c>
      <c r="E4" s="2">
        <f>_xlfn.STDEV.P(B4:C4)</f>
        <v>0</v>
      </c>
      <c r="F4" s="2">
        <f>E4/SQRT(2)</f>
        <v>0</v>
      </c>
      <c r="G4" s="2"/>
      <c r="H4" s="1">
        <v>60</v>
      </c>
      <c r="I4" s="2">
        <v>2.74</v>
      </c>
      <c r="J4" s="2">
        <v>7.6</v>
      </c>
      <c r="K4" s="2">
        <v>1.54</v>
      </c>
      <c r="L4" s="2">
        <f>AVERAGE(I4:K4)</f>
        <v>3.9599999999999995</v>
      </c>
      <c r="M4" s="2">
        <f>_xlfn.STDEV.P(I4:K4)</f>
        <v>2.6200763347658409</v>
      </c>
      <c r="N4" s="2">
        <f>M4/SQRT(3)</f>
        <v>1.5127017771744264</v>
      </c>
    </row>
    <row r="5" spans="1:17">
      <c r="A5" s="2">
        <v>180</v>
      </c>
      <c r="B5" s="2">
        <v>2.903</v>
      </c>
      <c r="C5" s="2">
        <v>3.2989999999999999</v>
      </c>
      <c r="D5" s="2">
        <f>AVERAGE(B5:C5)</f>
        <v>3.101</v>
      </c>
      <c r="E5" s="2">
        <f>_xlfn.STDEV.P(B5:C5)</f>
        <v>0.19799999999999995</v>
      </c>
      <c r="F5" s="2">
        <f>E5/SQRT(2)</f>
        <v>0.14000714267493636</v>
      </c>
      <c r="G5" s="2"/>
      <c r="H5" s="1">
        <v>180</v>
      </c>
      <c r="I5" s="2">
        <v>11.4</v>
      </c>
      <c r="J5" s="2">
        <v>18.12</v>
      </c>
      <c r="K5" s="2">
        <v>10.54</v>
      </c>
      <c r="L5" s="2">
        <f>AVERAGE(I5:K5)</f>
        <v>13.353333333333333</v>
      </c>
      <c r="M5" s="2">
        <f>_xlfn.STDEV.P(I5:K5)</f>
        <v>3.3887788688880529</v>
      </c>
      <c r="N5" s="2">
        <f>M5/SQRT(3)</f>
        <v>1.956512392176633</v>
      </c>
    </row>
    <row r="6" spans="1:17">
      <c r="A6" s="2">
        <v>320</v>
      </c>
      <c r="B6" s="2">
        <v>3.3330000000000002</v>
      </c>
      <c r="C6" s="2">
        <v>7.1509999999999998</v>
      </c>
      <c r="D6" s="2">
        <f>AVERAGE(B6:C6)</f>
        <v>5.242</v>
      </c>
      <c r="E6" s="2">
        <f>_xlfn.STDEV.P(B6:C6)</f>
        <v>1.9089999999999998</v>
      </c>
      <c r="F6" s="2">
        <f>E6/SQRT(2)</f>
        <v>1.349866845285119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3" t="s">
        <v>13</v>
      </c>
      <c r="B9" s="3"/>
      <c r="C9" s="3"/>
      <c r="D9" s="3"/>
      <c r="E9" s="3"/>
      <c r="F9" s="3"/>
      <c r="G9" s="3"/>
      <c r="H9" s="3" t="s">
        <v>13</v>
      </c>
      <c r="I9" s="3"/>
      <c r="J9" s="3"/>
      <c r="K9" s="3"/>
      <c r="L9" s="3"/>
      <c r="M9" s="3"/>
      <c r="N9" s="3"/>
      <c r="O9" s="2"/>
      <c r="P9" s="2"/>
      <c r="Q9" s="2"/>
    </row>
    <row r="10" spans="1:17">
      <c r="A10" s="3" t="s">
        <v>4</v>
      </c>
      <c r="B10" s="3" t="s">
        <v>5</v>
      </c>
      <c r="C10" s="3" t="s">
        <v>6</v>
      </c>
      <c r="D10" s="3" t="s">
        <v>7</v>
      </c>
      <c r="E10" s="3" t="s">
        <v>8</v>
      </c>
      <c r="F10" s="3" t="s">
        <v>9</v>
      </c>
      <c r="G10" s="3"/>
      <c r="H10" s="4" t="s">
        <v>4</v>
      </c>
      <c r="I10" s="3" t="s">
        <v>10</v>
      </c>
      <c r="J10" s="3" t="s">
        <v>11</v>
      </c>
      <c r="K10" s="3" t="s">
        <v>12</v>
      </c>
      <c r="L10" s="3" t="s">
        <v>7</v>
      </c>
      <c r="M10" s="3" t="s">
        <v>8</v>
      </c>
      <c r="N10" s="3" t="s">
        <v>9</v>
      </c>
    </row>
    <row r="11" spans="1:17">
      <c r="A11" s="2">
        <v>30</v>
      </c>
      <c r="B11" s="2">
        <v>0.46899999999999997</v>
      </c>
      <c r="C11" s="2">
        <v>0.67</v>
      </c>
      <c r="D11" s="2">
        <f>AVERAGE(B11:C11)</f>
        <v>0.56950000000000001</v>
      </c>
      <c r="E11" s="2">
        <f>_xlfn.STDEV.P(B11:C11)</f>
        <v>0.10050000000000016</v>
      </c>
      <c r="F11" s="2">
        <f>E11/SQRT(2)</f>
        <v>7.1064231509248135E-2</v>
      </c>
      <c r="G11" s="2"/>
      <c r="H11" s="1">
        <v>30</v>
      </c>
      <c r="I11" s="2">
        <v>0.8</v>
      </c>
      <c r="J11" s="2">
        <v>0.23000000000000004</v>
      </c>
      <c r="K11" s="2">
        <v>0.99</v>
      </c>
      <c r="L11" s="2">
        <f>AVERAGE(I11:K11)</f>
        <v>0.67333333333333334</v>
      </c>
      <c r="M11" s="2">
        <f>_xlfn.STDEV.P(I11:K11)</f>
        <v>0.32293790252754306</v>
      </c>
      <c r="N11" s="2">
        <f>M11/SQRT(3)</f>
        <v>0.18644828495581012</v>
      </c>
    </row>
    <row r="12" spans="1:17">
      <c r="A12" s="2">
        <v>60</v>
      </c>
      <c r="B12" s="2">
        <v>0.58899999999999997</v>
      </c>
      <c r="C12" s="2">
        <v>0.66500000000000004</v>
      </c>
      <c r="D12" s="2">
        <f>AVERAGE(B12:C12)</f>
        <v>0.627</v>
      </c>
      <c r="E12" s="2">
        <f>_xlfn.STDEV.P(B12:C12)</f>
        <v>3.8000000000000034E-2</v>
      </c>
      <c r="F12" s="2">
        <f>E12/SQRT(2)</f>
        <v>2.6870057685088829E-2</v>
      </c>
      <c r="G12" s="2"/>
      <c r="H12" s="1">
        <v>60</v>
      </c>
      <c r="I12" s="2">
        <v>0.65</v>
      </c>
      <c r="J12" s="2">
        <v>0.76</v>
      </c>
      <c r="K12" s="2">
        <v>0.43</v>
      </c>
      <c r="L12" s="2">
        <f>AVERAGE(I12:K12)</f>
        <v>0.6133333333333334</v>
      </c>
      <c r="M12" s="2">
        <f>_xlfn.STDEV.P(I12:K12)</f>
        <v>0.13719410418171119</v>
      </c>
      <c r="N12" s="2">
        <f>M12/SQRT(3)</f>
        <v>7.9209052980540526E-2</v>
      </c>
    </row>
    <row r="13" spans="1:17">
      <c r="A13" s="2">
        <v>180</v>
      </c>
      <c r="B13" s="2">
        <v>0.33600000000000002</v>
      </c>
      <c r="C13" s="2">
        <v>0.33500000000000002</v>
      </c>
      <c r="D13" s="2">
        <f>AVERAGE(B13:C13)</f>
        <v>0.33550000000000002</v>
      </c>
      <c r="E13" s="2">
        <f>_xlfn.STDEV.P(B13:C13)</f>
        <v>5.0000000000000044E-4</v>
      </c>
      <c r="F13" s="2">
        <f>E13/SQRT(2)</f>
        <v>3.5355339059327403E-4</v>
      </c>
      <c r="G13" s="2"/>
      <c r="H13" s="1">
        <v>180</v>
      </c>
      <c r="I13" s="2">
        <v>1.0900000000000001</v>
      </c>
      <c r="J13" s="2">
        <v>0.93</v>
      </c>
      <c r="K13" s="2">
        <v>0.44000000000000006</v>
      </c>
      <c r="L13" s="2">
        <f>AVERAGE(I13:K13)</f>
        <v>0.82</v>
      </c>
      <c r="M13" s="2">
        <f>_xlfn.STDEV.P(I13:K13)</f>
        <v>0.27652606869274871</v>
      </c>
      <c r="N13" s="2">
        <f>M13/SQRT(3)</f>
        <v>0.15965240019770743</v>
      </c>
    </row>
    <row r="14" spans="1:17">
      <c r="A14" s="2">
        <v>320</v>
      </c>
      <c r="B14" s="2">
        <v>0.52400000000000002</v>
      </c>
      <c r="C14" s="2">
        <v>0.89300000000000002</v>
      </c>
      <c r="D14" s="2">
        <f>AVERAGE(B14:C14)</f>
        <v>0.70850000000000002</v>
      </c>
      <c r="E14" s="2">
        <f>_xlfn.STDEV.P(B14:C14)</f>
        <v>0.1845</v>
      </c>
      <c r="F14" s="2">
        <f>E14/SQRT(2)</f>
        <v>0.13046120112891801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>
      <c r="A16" s="3" t="s">
        <v>14</v>
      </c>
      <c r="B16" s="3"/>
      <c r="C16" s="3"/>
      <c r="D16" s="3"/>
      <c r="E16" s="3"/>
      <c r="F16" s="3"/>
      <c r="G16" s="3"/>
      <c r="H16" s="3" t="s">
        <v>14</v>
      </c>
      <c r="I16" s="3"/>
      <c r="J16" s="3"/>
      <c r="K16" s="3"/>
      <c r="L16" s="3"/>
      <c r="M16" s="3"/>
      <c r="N16" s="3"/>
      <c r="O16" s="2"/>
      <c r="P16" s="2"/>
      <c r="Q16" s="2"/>
    </row>
    <row r="17" spans="1:17">
      <c r="A17" s="3" t="s">
        <v>4</v>
      </c>
      <c r="B17" s="3" t="s">
        <v>5</v>
      </c>
      <c r="C17" s="3" t="s">
        <v>6</v>
      </c>
      <c r="D17" s="3" t="s">
        <v>7</v>
      </c>
      <c r="E17" s="3" t="s">
        <v>8</v>
      </c>
      <c r="F17" s="3" t="s">
        <v>9</v>
      </c>
      <c r="G17" s="3"/>
      <c r="H17" s="4" t="s">
        <v>4</v>
      </c>
      <c r="I17" s="3" t="s">
        <v>10</v>
      </c>
      <c r="J17" s="3" t="s">
        <v>11</v>
      </c>
      <c r="K17" s="3" t="s">
        <v>12</v>
      </c>
      <c r="L17" s="3" t="s">
        <v>7</v>
      </c>
      <c r="M17" s="3" t="s">
        <v>8</v>
      </c>
      <c r="N17" s="3" t="s">
        <v>9</v>
      </c>
      <c r="O17" s="2"/>
      <c r="P17" s="2"/>
      <c r="Q17" s="2"/>
    </row>
    <row r="18" spans="1:17">
      <c r="A18" s="2">
        <v>30</v>
      </c>
      <c r="B18" s="2">
        <v>0.30599999999999999</v>
      </c>
      <c r="C18" s="2">
        <v>0.39</v>
      </c>
      <c r="D18" s="2">
        <f>AVERAGE(B18:C18)</f>
        <v>0.34799999999999998</v>
      </c>
      <c r="E18" s="2">
        <f>_xlfn.STDEV.P(B18:C18)</f>
        <v>4.2000000000000183E-2</v>
      </c>
      <c r="F18" s="2">
        <f>E18/SQRT(2)</f>
        <v>2.9698484809835123E-2</v>
      </c>
      <c r="G18" s="2"/>
      <c r="H18" s="1">
        <v>30</v>
      </c>
      <c r="I18" s="2">
        <v>2.16</v>
      </c>
      <c r="J18" s="2">
        <v>1.9</v>
      </c>
      <c r="K18" s="2">
        <v>1.49</v>
      </c>
      <c r="L18" s="2">
        <f>AVERAGE(I18:K18)</f>
        <v>1.8500000000000003</v>
      </c>
      <c r="M18" s="2">
        <f>_xlfn.STDEV.P(I18:K18)</f>
        <v>0.27580186124583395</v>
      </c>
      <c r="N18" s="2">
        <f>M18/SQRT(3)</f>
        <v>0.15923427883328206</v>
      </c>
    </row>
    <row r="19" spans="1:17">
      <c r="A19" s="2">
        <v>60</v>
      </c>
      <c r="B19" s="2">
        <v>0.58799999999999997</v>
      </c>
      <c r="C19" s="2">
        <v>0.73199999999999998</v>
      </c>
      <c r="D19" s="2">
        <f>AVERAGE(B19:C19)</f>
        <v>0.65999999999999992</v>
      </c>
      <c r="E19" s="2">
        <f>_xlfn.STDEV.P(B19:C19)</f>
        <v>7.2000000000000536E-2</v>
      </c>
      <c r="F19" s="2">
        <f>E19/SQRT(2)</f>
        <v>5.0911688245431796E-2</v>
      </c>
      <c r="G19" s="2"/>
      <c r="H19" s="1">
        <v>60</v>
      </c>
      <c r="I19" s="2">
        <v>0.4</v>
      </c>
      <c r="J19" s="2">
        <v>0.39</v>
      </c>
      <c r="K19" s="2">
        <v>0.3</v>
      </c>
      <c r="L19" s="2">
        <f>AVERAGE(I19:K19)</f>
        <v>0.36333333333333334</v>
      </c>
      <c r="M19" s="2">
        <f>_xlfn.STDEV.P(I19:K19)</f>
        <v>4.4969125210773467E-2</v>
      </c>
      <c r="N19" s="2">
        <f>M19/SQRT(3)</f>
        <v>2.5962936545662049E-2</v>
      </c>
    </row>
    <row r="20" spans="1:17">
      <c r="A20" s="2">
        <v>180</v>
      </c>
      <c r="B20" s="2">
        <v>0</v>
      </c>
      <c r="C20" s="2">
        <v>0</v>
      </c>
      <c r="D20" s="2">
        <f>AVERAGE(B20:C20)</f>
        <v>0</v>
      </c>
      <c r="E20" s="2">
        <f>_xlfn.STDEV.P(B20:C20)</f>
        <v>0</v>
      </c>
      <c r="F20" s="2">
        <f>E20/SQRT(2)</f>
        <v>0</v>
      </c>
      <c r="G20" s="2"/>
      <c r="H20" s="1">
        <v>180</v>
      </c>
      <c r="I20" s="2">
        <v>0.25</v>
      </c>
      <c r="J20" s="2">
        <v>0.76</v>
      </c>
      <c r="K20" s="2">
        <v>0.48</v>
      </c>
      <c r="L20" s="2">
        <f>AVERAGE(I20:K20)</f>
        <v>0.49666666666666665</v>
      </c>
      <c r="M20" s="2">
        <f>_xlfn.STDEV.P(I20:K20)</f>
        <v>0.20853989759489414</v>
      </c>
      <c r="N20" s="2">
        <f>M20/SQRT(3)</f>
        <v>0.12040056601318913</v>
      </c>
    </row>
    <row r="21" spans="1:17">
      <c r="A21" s="2">
        <v>320</v>
      </c>
      <c r="B21" s="2">
        <v>0.41299999999999998</v>
      </c>
      <c r="C21" s="2">
        <v>0.69399999999999995</v>
      </c>
      <c r="D21" s="2">
        <f>AVERAGE(B21:C21)</f>
        <v>0.55349999999999999</v>
      </c>
      <c r="E21" s="2">
        <f>_xlfn.STDEV.P(B21:C21)</f>
        <v>0.14049999999999985</v>
      </c>
      <c r="F21" s="2">
        <f>E21/SQRT(2)</f>
        <v>9.9348502756709811E-2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>
      <c r="H23" s="2"/>
      <c r="I23" s="2"/>
      <c r="J23" s="2"/>
      <c r="K23" s="2"/>
      <c r="L23" s="2"/>
      <c r="M23" s="2"/>
      <c r="N23" s="2"/>
      <c r="O23" s="2"/>
      <c r="P23" s="2"/>
      <c r="Q23" s="2"/>
    </row>
  </sheetData>
  <pageMargins left="0.7" right="0.7" top="0.75" bottom="0.75" header="0.3" footer="0.3"/>
  <pageSetup paperSize="9" fitToWidth="0" orientation="portrait" r:id="rId1"/>
  <extLst>
    <ext uri="smNativeData">
      <pm:sheetPrefs xmlns:pm="smNativeData" day="167015930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E22EF0B2568545A5738E880F412C47" ma:contentTypeVersion="11" ma:contentTypeDescription="Create a new document." ma:contentTypeScope="" ma:versionID="b28f8d9618873da3962ceaa18cd89706">
  <xsd:schema xmlns:xsd="http://www.w3.org/2001/XMLSchema" xmlns:xs="http://www.w3.org/2001/XMLSchema" xmlns:p="http://schemas.microsoft.com/office/2006/metadata/properties" xmlns:ns2="223ab4ed-d57f-4328-a365-cf1828062290" xmlns:ns3="d84a9902-4516-412e-941d-170ab4cbcbbe" targetNamespace="http://schemas.microsoft.com/office/2006/metadata/properties" ma:root="true" ma:fieldsID="22a5fbd6152ae4e47f252345d6f492ac" ns2:_="" ns3:_="">
    <xsd:import namespace="223ab4ed-d57f-4328-a365-cf1828062290"/>
    <xsd:import namespace="d84a9902-4516-412e-941d-170ab4cbc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ab4ed-d57f-4328-a365-cf1828062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a9902-4516-412e-941d-170ab4cbcbb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2A694B-1DB6-4D2C-B104-00C34F41B998}"/>
</file>

<file path=customXml/itemProps2.xml><?xml version="1.0" encoding="utf-8"?>
<ds:datastoreItem xmlns:ds="http://schemas.openxmlformats.org/officeDocument/2006/customXml" ds:itemID="{D15EF16A-20EB-4F30-8044-C2552C0C8A7B}"/>
</file>

<file path=customXml/itemProps3.xml><?xml version="1.0" encoding="utf-8"?>
<ds:datastoreItem xmlns:ds="http://schemas.openxmlformats.org/officeDocument/2006/customXml" ds:itemID="{4AC39A99-7B3B-4080-A0EA-D7D5B78C9E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Muresan Paula</dc:creator>
  <cp:keywords/>
  <dc:description/>
  <cp:lastModifiedBy>Paula.Muresan</cp:lastModifiedBy>
  <cp:revision>0</cp:revision>
  <dcterms:created xsi:type="dcterms:W3CDTF">2021-08-31T09:46:33Z</dcterms:created>
  <dcterms:modified xsi:type="dcterms:W3CDTF">2022-12-04T13:48:42Z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0x010100F4E22EF0B2568545A5738E880F412C47</vt:lpwstr>
  </property>
</Properties>
</file>